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<sst xmlns="http://schemas.openxmlformats.org/spreadsheetml/2006/main" count="14" uniqueCount="14">
  <si>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In rad</t>
  </si>
  <si>
    <t>Alfa (Winkel Ruder)</t>
  </si>
  <si>
    <t>tan</t>
  </si>
  <si>
    <t>Epsilon (Biegewinkel Draht)</t>
  </si>
  <si>
    <t>Delta (Drehwinkel Servo) Startpunkt</t>
  </si>
  <si>
    <t>Lamda (Winkel Servoachse-Ruderachse)</t>
  </si>
  <si>
    <t>Pi</t>
  </si>
  <si>
    <t>Nur die gelben Felder verändern !!!</t>
  </si>
  <si>
    <t>Eingabe in Grad</t>
  </si>
  <si>
    <t>Delta</t>
  </si>
  <si>
    <t>Alpha</t>
  </si>
  <si>
    <t>sin</t>
  </si>
  <si>
    <t>cos</t>
  </si>
  <si>
    <t>Nenner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</si>
</sst>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"/>
  </numFmts>
  <fonts count="6"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right"/>
    </xf>
    <xf numFmtId="164" fontId="0" fillId="2" borderId="0" xfId="0" applyFill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4" fontId="0" fillId="0" borderId="1" xfId="0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Tabelle1!$B$14:$B$32</c:f>
              <c:numCache/>
            </c:numRef>
          </c:xVal>
          <c:yVal>
            <c:numRef>
              <c:f>Tabelle1!$D$14:$D$32</c:f>
              <c:numCache/>
            </c:numRef>
          </c:yVal>
          <c:smooth val="1"/>
        </c:ser>
        <c:axId val="63237384"/>
        <c:axId val="32265545"/>
      </c:scatterChart>
      <c:valAx>
        <c:axId val="6323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-
Drehwinkel Servo in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5545"/>
        <c:crossesAt val="0"/>
        <c:crossBetween val="midCat"/>
        <c:dispUnits/>
      </c:valAx>
      <c:valAx>
        <c:axId val="3226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- 
Ruderausschlag in Grad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738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76200</xdr:rowOff>
    </xdr:from>
    <xdr:to>
      <xdr:col>12</xdr:col>
      <xdr:colOff>561975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3790950" y="561975"/>
        <a:ext cx="5619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</xdr:row>
      <xdr:rowOff>57150</xdr:rowOff>
    </xdr:from>
    <xdr:to>
      <xdr:col>0</xdr:col>
      <xdr:colOff>2695575</xdr:colOff>
      <xdr:row>25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76200" y="2647950"/>
          <a:ext cx="2619375" cy="1457325"/>
        </a:xfrm>
        <a:prstGeom prst="rect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17</xdr:row>
      <xdr:rowOff>142875</xdr:rowOff>
    </xdr:from>
    <xdr:to>
      <xdr:col>0</xdr:col>
      <xdr:colOff>1038225</xdr:colOff>
      <xdr:row>19</xdr:row>
      <xdr:rowOff>133350</xdr:rowOff>
    </xdr:to>
    <xdr:sp>
      <xdr:nvSpPr>
        <xdr:cNvPr id="3" name="Rectangle 3"/>
        <xdr:cNvSpPr>
          <a:spLocks/>
        </xdr:cNvSpPr>
      </xdr:nvSpPr>
      <xdr:spPr>
        <a:xfrm rot="19020000">
          <a:off x="447675" y="2895600"/>
          <a:ext cx="590550" cy="314325"/>
        </a:xfrm>
        <a:prstGeom prst="rect">
          <a:avLst/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18</xdr:row>
      <xdr:rowOff>152400</xdr:rowOff>
    </xdr:from>
    <xdr:to>
      <xdr:col>0</xdr:col>
      <xdr:colOff>1933575</xdr:colOff>
      <xdr:row>25</xdr:row>
      <xdr:rowOff>95250</xdr:rowOff>
    </xdr:to>
    <xdr:sp>
      <xdr:nvSpPr>
        <xdr:cNvPr id="4" name="Line 4"/>
        <xdr:cNvSpPr>
          <a:spLocks/>
        </xdr:cNvSpPr>
      </xdr:nvSpPr>
      <xdr:spPr>
        <a:xfrm>
          <a:off x="923925" y="3067050"/>
          <a:ext cx="1000125" cy="1076325"/>
        </a:xfrm>
        <a:prstGeom prst="line">
          <a:avLst/>
        </a:prstGeom>
        <a:noFill/>
        <a:ln w="180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1924050</xdr:colOff>
      <xdr:row>25</xdr:row>
      <xdr:rowOff>85725</xdr:rowOff>
    </xdr:from>
    <xdr:to>
      <xdr:col>0</xdr:col>
      <xdr:colOff>1924050</xdr:colOff>
      <xdr:row>28</xdr:row>
      <xdr:rowOff>47625</xdr:rowOff>
    </xdr:to>
    <xdr:sp>
      <xdr:nvSpPr>
        <xdr:cNvPr id="5" name="Line 5"/>
        <xdr:cNvSpPr>
          <a:spLocks/>
        </xdr:cNvSpPr>
      </xdr:nvSpPr>
      <xdr:spPr>
        <a:xfrm flipV="1">
          <a:off x="1924050" y="4133850"/>
          <a:ext cx="0" cy="447675"/>
        </a:xfrm>
        <a:prstGeom prst="line">
          <a:avLst/>
        </a:prstGeom>
        <a:noFill/>
        <a:ln w="180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27</xdr:row>
      <xdr:rowOff>47625</xdr:rowOff>
    </xdr:from>
    <xdr:to>
      <xdr:col>0</xdr:col>
      <xdr:colOff>1152525</xdr:colOff>
      <xdr:row>27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1114425" y="4419600"/>
          <a:ext cx="38100" cy="9525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25</xdr:row>
      <xdr:rowOff>133350</xdr:rowOff>
    </xdr:from>
    <xdr:to>
      <xdr:col>0</xdr:col>
      <xdr:colOff>2724150</xdr:colOff>
      <xdr:row>29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66675" y="4181475"/>
          <a:ext cx="2657475" cy="552450"/>
        </a:xfrm>
        <a:prstGeom prst="rect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2238375</xdr:colOff>
      <xdr:row>16</xdr:row>
      <xdr:rowOff>95250</xdr:rowOff>
    </xdr:from>
    <xdr:to>
      <xdr:col>0</xdr:col>
      <xdr:colOff>2647950</xdr:colOff>
      <xdr:row>17</xdr:row>
      <xdr:rowOff>114300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2238375" y="268605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Flügel</a:t>
          </a:r>
        </a:p>
      </xdr:txBody>
    </xdr:sp>
    <xdr:clientData/>
  </xdr:twoCellAnchor>
  <xdr:twoCellAnchor>
    <xdr:from>
      <xdr:col>0</xdr:col>
      <xdr:colOff>104775</xdr:colOff>
      <xdr:row>25</xdr:row>
      <xdr:rowOff>152400</xdr:rowOff>
    </xdr:from>
    <xdr:to>
      <xdr:col>0</xdr:col>
      <xdr:colOff>581025</xdr:colOff>
      <xdr:row>26</xdr:row>
      <xdr:rowOff>152400</xdr:rowOff>
    </xdr:to>
    <xdr:sp fLocksText="0">
      <xdr:nvSpPr>
        <xdr:cNvPr id="9" name="Text 9"/>
        <xdr:cNvSpPr txBox="1">
          <a:spLocks noChangeArrowheads="1"/>
        </xdr:cNvSpPr>
      </xdr:nvSpPr>
      <xdr:spPr>
        <a:xfrm>
          <a:off x="104775" y="42005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Ruder</a:t>
          </a:r>
        </a:p>
      </xdr:txBody>
    </xdr:sp>
    <xdr:clientData/>
  </xdr:twoCellAnchor>
  <xdr:twoCellAnchor>
    <xdr:from>
      <xdr:col>0</xdr:col>
      <xdr:colOff>1933575</xdr:colOff>
      <xdr:row>25</xdr:row>
      <xdr:rowOff>95250</xdr:rowOff>
    </xdr:from>
    <xdr:to>
      <xdr:col>0</xdr:col>
      <xdr:colOff>2238375</xdr:colOff>
      <xdr:row>27</xdr:row>
      <xdr:rowOff>76200</xdr:rowOff>
    </xdr:to>
    <xdr:sp>
      <xdr:nvSpPr>
        <xdr:cNvPr id="10" name="Line 10"/>
        <xdr:cNvSpPr>
          <a:spLocks/>
        </xdr:cNvSpPr>
      </xdr:nvSpPr>
      <xdr:spPr>
        <a:xfrm flipH="1" flipV="1">
          <a:off x="1933575" y="4143375"/>
          <a:ext cx="295275" cy="304800"/>
        </a:xfrm>
        <a:prstGeom prst="line">
          <a:avLst/>
        </a:prstGeom>
        <a:noFill/>
        <a:ln w="108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2047875</xdr:colOff>
      <xdr:row>27</xdr:row>
      <xdr:rowOff>57150</xdr:rowOff>
    </xdr:from>
    <xdr:to>
      <xdr:col>0</xdr:col>
      <xdr:colOff>2524125</xdr:colOff>
      <xdr:row>28</xdr:row>
      <xdr:rowOff>57150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2047875" y="4429125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Epsilon</a:t>
          </a:r>
        </a:p>
      </xdr:txBody>
    </xdr:sp>
    <xdr:clientData/>
  </xdr:twoCellAnchor>
  <xdr:twoCellAnchor>
    <xdr:from>
      <xdr:col>0</xdr:col>
      <xdr:colOff>1228725</xdr:colOff>
      <xdr:row>23</xdr:row>
      <xdr:rowOff>142875</xdr:rowOff>
    </xdr:from>
    <xdr:to>
      <xdr:col>0</xdr:col>
      <xdr:colOff>1647825</xdr:colOff>
      <xdr:row>24</xdr:row>
      <xdr:rowOff>152400</xdr:rowOff>
    </xdr:to>
    <xdr:sp fLocksText="0">
      <xdr:nvSpPr>
        <xdr:cNvPr id="12" name="Text 13"/>
        <xdr:cNvSpPr txBox="1">
          <a:spLocks noChangeArrowheads="1"/>
        </xdr:cNvSpPr>
      </xdr:nvSpPr>
      <xdr:spPr>
        <a:xfrm>
          <a:off x="1228725" y="3867150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Lamda</a:t>
          </a:r>
        </a:p>
      </xdr:txBody>
    </xdr:sp>
    <xdr:clientData/>
  </xdr:twoCellAnchor>
  <xdr:twoCellAnchor>
    <xdr:from>
      <xdr:col>0</xdr:col>
      <xdr:colOff>1114425</xdr:colOff>
      <xdr:row>17</xdr:row>
      <xdr:rowOff>152400</xdr:rowOff>
    </xdr:from>
    <xdr:to>
      <xdr:col>0</xdr:col>
      <xdr:colOff>1457325</xdr:colOff>
      <xdr:row>18</xdr:row>
      <xdr:rowOff>161925</xdr:rowOff>
    </xdr:to>
    <xdr:sp fLocksText="0">
      <xdr:nvSpPr>
        <xdr:cNvPr id="13" name="Text 15"/>
        <xdr:cNvSpPr txBox="1">
          <a:spLocks noChangeArrowheads="1"/>
        </xdr:cNvSpPr>
      </xdr:nvSpPr>
      <xdr:spPr>
        <a:xfrm>
          <a:off x="1114425" y="29051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Delta</a:t>
          </a:r>
        </a:p>
      </xdr:txBody>
    </xdr:sp>
    <xdr:clientData/>
  </xdr:twoCellAnchor>
  <xdr:twoCellAnchor>
    <xdr:from>
      <xdr:col>0</xdr:col>
      <xdr:colOff>314325</xdr:colOff>
      <xdr:row>18</xdr:row>
      <xdr:rowOff>76200</xdr:rowOff>
    </xdr:from>
    <xdr:to>
      <xdr:col>0</xdr:col>
      <xdr:colOff>685800</xdr:colOff>
      <xdr:row>19</xdr:row>
      <xdr:rowOff>85725</xdr:rowOff>
    </xdr:to>
    <xdr:sp fLocksText="0">
      <xdr:nvSpPr>
        <xdr:cNvPr id="14" name="Text 16"/>
        <xdr:cNvSpPr txBox="1">
          <a:spLocks noChangeArrowheads="1"/>
        </xdr:cNvSpPr>
      </xdr:nvSpPr>
      <xdr:spPr>
        <a:xfrm>
          <a:off x="314325" y="299085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Servo</a:t>
          </a:r>
        </a:p>
      </xdr:txBody>
    </xdr:sp>
    <xdr:clientData/>
  </xdr:twoCellAnchor>
  <xdr:twoCellAnchor>
    <xdr:from>
      <xdr:col>0</xdr:col>
      <xdr:colOff>847725</xdr:colOff>
      <xdr:row>18</xdr:row>
      <xdr:rowOff>9525</xdr:rowOff>
    </xdr:from>
    <xdr:to>
      <xdr:col>0</xdr:col>
      <xdr:colOff>1133475</xdr:colOff>
      <xdr:row>19</xdr:row>
      <xdr:rowOff>152400</xdr:rowOff>
    </xdr:to>
    <xdr:sp>
      <xdr:nvSpPr>
        <xdr:cNvPr id="15" name="AutoShape 17"/>
        <xdr:cNvSpPr>
          <a:spLocks/>
        </xdr:cNvSpPr>
      </xdr:nvSpPr>
      <xdr:spPr>
        <a:xfrm>
          <a:off x="847725" y="2924175"/>
          <a:ext cx="285750" cy="304800"/>
        </a:xfrm>
        <a:custGeom>
          <a:pathLst/>
        </a:custGeom>
        <a:noFill/>
        <a:ln w="9360" cmpd="sng">
          <a:solidFill>
            <a:srgbClr val="80808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L41" sqref="L41"/>
    </sheetView>
  </sheetViews>
  <sheetFormatPr defaultColWidth="11.421875" defaultRowHeight="12.75"/>
  <cols>
    <col min="1" max="1" width="41.57421875" style="0" customWidth="1"/>
    <col min="2" max="2" width="5.57421875" style="0" customWidth="1"/>
    <col min="3" max="3" width="5.57421875" style="1" customWidth="1"/>
    <col min="4" max="4" width="6.28125" style="0" customWidth="1"/>
    <col min="5" max="5" width="5.140625" style="0" customWidth="1"/>
    <col min="6" max="6" width="4.57421875" style="0" customWidth="1"/>
    <col min="7" max="7" width="6.8515625" style="0" customWidth="1"/>
  </cols>
  <sheetData>
    <row r="1" ht="12.75">
      <c r="C1" s="2" t="s">
        <v>0</v>
      </c>
    </row>
    <row r="3" spans="1:4" ht="12.75">
      <c r="A3" t="s">
        <v>1</v>
      </c>
      <c r="D3" s="3" t="s">
        <v>2</v>
      </c>
    </row>
    <row r="4" spans="1:4" ht="12.75">
      <c r="A4" t="s">
        <v>3</v>
      </c>
      <c r="B4" s="4">
        <v>45</v>
      </c>
      <c r="C4" s="1">
        <f>B4/180*$B$8</f>
        <v>0.7853981633974483</v>
      </c>
      <c r="D4" s="1">
        <f>TAN(C4)</f>
        <v>0.9999999999999999</v>
      </c>
    </row>
    <row r="5" spans="1:2" ht="12.75">
      <c r="A5" t="s">
        <v>4</v>
      </c>
      <c r="B5" s="4">
        <v>80</v>
      </c>
    </row>
    <row r="6" spans="1:3" ht="12.75">
      <c r="A6" t="s">
        <v>5</v>
      </c>
      <c r="B6" s="4">
        <v>45</v>
      </c>
      <c r="C6" s="1">
        <f>B6/180*$B$8</f>
        <v>0.7853981633974483</v>
      </c>
    </row>
    <row r="8" spans="1:2" ht="12.75">
      <c r="A8" t="s">
        <v>6</v>
      </c>
      <c r="B8" s="5">
        <f>2*ASIN(1)</f>
        <v>3.141592653589793</v>
      </c>
    </row>
    <row r="10" ht="12.75">
      <c r="A10" s="4" t="s">
        <v>7</v>
      </c>
    </row>
    <row r="11" ht="12.75">
      <c r="A11" s="4" t="s">
        <v>8</v>
      </c>
    </row>
    <row r="12" spans="2:7" ht="12.75">
      <c r="B12" s="3" t="s">
        <v>9</v>
      </c>
      <c r="D12" s="6" t="s">
        <v>10</v>
      </c>
      <c r="E12" t="s">
        <v>11</v>
      </c>
      <c r="F12" t="s">
        <v>12</v>
      </c>
      <c r="G12" t="s">
        <v>13</v>
      </c>
    </row>
    <row r="14" spans="2:7" ht="12.75">
      <c r="B14" s="7">
        <f>-B5</f>
        <v>-80</v>
      </c>
      <c r="C14" s="1">
        <f>B14/180*$B$8</f>
        <v>-1.3962634015954636</v>
      </c>
      <c r="D14" s="8">
        <f>ATAN((TAN(C$4)*SIN(C14)/(SIN(C$6)+TAN(C$4)*COS(C14)*COS(C$6))))/$B$8*180</f>
        <v>-49.87925979145702</v>
      </c>
      <c r="E14" s="1">
        <f>SIN(C14)</f>
        <v>-0.984807753012208</v>
      </c>
      <c r="F14" s="1">
        <f>COS(C14)</f>
        <v>0.17364817766693041</v>
      </c>
      <c r="G14" s="5">
        <f>SIN(C$6)+TAN(C$4)*COS(C14)*COS(C$6)</f>
        <v>0.8298945851555204</v>
      </c>
    </row>
    <row r="15" spans="2:7" ht="12.75">
      <c r="B15" s="9">
        <f>B14+5</f>
        <v>-75</v>
      </c>
      <c r="C15" s="1">
        <f aca="true" t="shared" si="0" ref="C15:C32">B15/180*$B$8</f>
        <v>-1.3089969389957472</v>
      </c>
      <c r="D15" s="8">
        <f aca="true" t="shared" si="1" ref="D15:D32">ATAN((TAN(C$4)*SIN(C15)/(SIN(C$6)+TAN(C$4)*COS(C15)*COS(C$6))))/$B$8*180</f>
        <v>-47.33882803763487</v>
      </c>
      <c r="E15" s="1">
        <f aca="true" t="shared" si="2" ref="E15:E32">SIN(C15)</f>
        <v>-0.9659258262890683</v>
      </c>
      <c r="F15" s="1">
        <f aca="true" t="shared" si="3" ref="F15:F32">COS(C15)</f>
        <v>0.25881904510252074</v>
      </c>
      <c r="G15" s="5">
        <f>SIN(C$6)+TAN(C$4)*COS(C15)*COS(C$6)</f>
        <v>0.8901194830787668</v>
      </c>
    </row>
    <row r="16" spans="1:7" ht="12.75">
      <c r="A16" s="10"/>
      <c r="B16" s="9">
        <f aca="true" t="shared" si="4" ref="B16:B32">B15+5</f>
        <v>-70</v>
      </c>
      <c r="C16" s="1">
        <f t="shared" si="0"/>
        <v>-1.2217304763960306</v>
      </c>
      <c r="D16" s="8">
        <f t="shared" si="1"/>
        <v>-44.71911439243896</v>
      </c>
      <c r="E16" s="1">
        <f t="shared" si="2"/>
        <v>-0.9396926207859083</v>
      </c>
      <c r="F16" s="1">
        <f t="shared" si="3"/>
        <v>0.3420201433256688</v>
      </c>
      <c r="G16" s="5">
        <f aca="true" t="shared" si="5" ref="G16:G32">SIN(C$6)+TAN(C$4)*COS(C16)*COS(C$6)</f>
        <v>0.9489515438345227</v>
      </c>
    </row>
    <row r="17" spans="1:7" ht="12.75">
      <c r="A17" s="10"/>
      <c r="B17" s="9">
        <f t="shared" si="4"/>
        <v>-65</v>
      </c>
      <c r="C17" s="1">
        <f t="shared" si="0"/>
        <v>-1.1344640137963142</v>
      </c>
      <c r="D17" s="8">
        <f t="shared" si="1"/>
        <v>-42.01737828584387</v>
      </c>
      <c r="E17" s="1">
        <f t="shared" si="2"/>
        <v>-0.9063077870366499</v>
      </c>
      <c r="F17" s="1">
        <f t="shared" si="3"/>
        <v>0.42261826174069944</v>
      </c>
      <c r="G17" s="5">
        <f t="shared" si="5"/>
        <v>1.0059430199166672</v>
      </c>
    </row>
    <row r="18" spans="1:7" ht="12.75">
      <c r="A18" s="10"/>
      <c r="B18" s="9">
        <f t="shared" si="4"/>
        <v>-60</v>
      </c>
      <c r="C18" s="1">
        <f t="shared" si="0"/>
        <v>-1.0471975511965976</v>
      </c>
      <c r="D18" s="8">
        <f t="shared" si="1"/>
        <v>-39.23152048359225</v>
      </c>
      <c r="E18" s="1">
        <f t="shared" si="2"/>
        <v>-0.8660254037844386</v>
      </c>
      <c r="F18" s="1">
        <f t="shared" si="3"/>
        <v>0.5000000000000001</v>
      </c>
      <c r="G18" s="5">
        <f t="shared" si="5"/>
        <v>1.0606601717798212</v>
      </c>
    </row>
    <row r="19" spans="1:7" ht="12.75">
      <c r="A19" s="10"/>
      <c r="B19" s="9">
        <f t="shared" si="4"/>
        <v>-55</v>
      </c>
      <c r="C19" s="1">
        <f t="shared" si="0"/>
        <v>-0.9599310885968813</v>
      </c>
      <c r="D19" s="8">
        <f t="shared" si="1"/>
        <v>-36.360239675782275</v>
      </c>
      <c r="E19" s="1">
        <f t="shared" si="2"/>
        <v>-0.8191520442889918</v>
      </c>
      <c r="F19" s="1">
        <f t="shared" si="3"/>
        <v>0.5735764363510462</v>
      </c>
      <c r="G19" s="5">
        <f t="shared" si="5"/>
        <v>1.1126865688591863</v>
      </c>
    </row>
    <row r="20" spans="1:7" ht="12.75">
      <c r="A20" s="10"/>
      <c r="B20" s="9">
        <f t="shared" si="4"/>
        <v>-50</v>
      </c>
      <c r="C20" s="1">
        <f t="shared" si="0"/>
        <v>-0.8726646259971648</v>
      </c>
      <c r="D20" s="8">
        <f t="shared" si="1"/>
        <v>-33.40319873424199</v>
      </c>
      <c r="E20" s="1">
        <f t="shared" si="2"/>
        <v>-0.766044443118978</v>
      </c>
      <c r="F20" s="1">
        <f t="shared" si="3"/>
        <v>0.6427876096865394</v>
      </c>
      <c r="G20" s="5">
        <f t="shared" si="5"/>
        <v>1.161626258858591</v>
      </c>
    </row>
    <row r="21" spans="1:7" ht="12.75">
      <c r="A21" s="10"/>
      <c r="B21" s="9">
        <f t="shared" si="4"/>
        <v>-45</v>
      </c>
      <c r="C21" s="1">
        <f t="shared" si="0"/>
        <v>-0.7853981633974483</v>
      </c>
      <c r="D21" s="8">
        <f t="shared" si="1"/>
        <v>-30.36119340482171</v>
      </c>
      <c r="E21" s="1">
        <f t="shared" si="2"/>
        <v>-0.7071067811865475</v>
      </c>
      <c r="F21" s="1">
        <f t="shared" si="3"/>
        <v>0.7071067811865476</v>
      </c>
      <c r="G21" s="5">
        <f t="shared" si="5"/>
        <v>1.2071067811865475</v>
      </c>
    </row>
    <row r="22" spans="1:7" ht="12.75">
      <c r="A22" s="10"/>
      <c r="B22" s="9">
        <f t="shared" si="4"/>
        <v>-40</v>
      </c>
      <c r="C22" s="1">
        <f t="shared" si="0"/>
        <v>-0.6981317007977318</v>
      </c>
      <c r="D22" s="8">
        <f t="shared" si="1"/>
        <v>-27.23631347517072</v>
      </c>
      <c r="E22" s="1">
        <f t="shared" si="2"/>
        <v>-0.6427876096865393</v>
      </c>
      <c r="F22" s="1">
        <f t="shared" si="3"/>
        <v>0.766044443118978</v>
      </c>
      <c r="G22" s="5">
        <f t="shared" si="5"/>
        <v>1.2487820016062492</v>
      </c>
    </row>
    <row r="23" spans="1:7" ht="12.75">
      <c r="A23" s="10"/>
      <c r="B23" s="9">
        <f t="shared" si="4"/>
        <v>-35</v>
      </c>
      <c r="C23" s="1">
        <f t="shared" si="0"/>
        <v>-0.6108652381980153</v>
      </c>
      <c r="D23" s="8">
        <f t="shared" si="1"/>
        <v>-24.03208385407279</v>
      </c>
      <c r="E23" s="1">
        <f t="shared" si="2"/>
        <v>-0.573576436351046</v>
      </c>
      <c r="F23" s="1">
        <f t="shared" si="3"/>
        <v>0.8191520442889918</v>
      </c>
      <c r="G23" s="5">
        <f t="shared" si="5"/>
        <v>1.2863347465261166</v>
      </c>
    </row>
    <row r="24" spans="1:7" ht="12.75">
      <c r="A24" s="10"/>
      <c r="B24" s="9">
        <f t="shared" si="4"/>
        <v>-30</v>
      </c>
      <c r="C24" s="1">
        <f t="shared" si="0"/>
        <v>-0.5235987755982988</v>
      </c>
      <c r="D24" s="8">
        <f t="shared" si="1"/>
        <v>-20.753570983684796</v>
      </c>
      <c r="E24" s="1">
        <f t="shared" si="2"/>
        <v>-0.49999999999999994</v>
      </c>
      <c r="F24" s="1">
        <f t="shared" si="3"/>
        <v>0.8660254037844387</v>
      </c>
      <c r="G24" s="5">
        <f t="shared" si="5"/>
        <v>1.3194792168823422</v>
      </c>
    </row>
    <row r="25" spans="1:7" ht="12.75">
      <c r="A25" s="10"/>
      <c r="B25" s="9">
        <f t="shared" si="4"/>
        <v>-25</v>
      </c>
      <c r="C25" s="1">
        <f t="shared" si="0"/>
        <v>-0.4363323129985824</v>
      </c>
      <c r="D25" s="8">
        <f t="shared" si="1"/>
        <v>-17.407439152546015</v>
      </c>
      <c r="E25" s="1">
        <f t="shared" si="2"/>
        <v>-0.42261826174069944</v>
      </c>
      <c r="F25" s="1">
        <f t="shared" si="3"/>
        <v>0.9063077870366499</v>
      </c>
      <c r="G25" s="5">
        <f t="shared" si="5"/>
        <v>1.3479631632423361</v>
      </c>
    </row>
    <row r="26" spans="1:7" ht="12.75">
      <c r="A26" s="10"/>
      <c r="B26" s="9">
        <f t="shared" si="4"/>
        <v>-20</v>
      </c>
      <c r="C26" s="1">
        <f t="shared" si="0"/>
        <v>-0.3490658503988659</v>
      </c>
      <c r="D26" s="8">
        <f t="shared" si="1"/>
        <v>-14.001942165516919</v>
      </c>
      <c r="E26" s="1">
        <f t="shared" si="2"/>
        <v>-0.3420201433256687</v>
      </c>
      <c r="F26" s="1">
        <f t="shared" si="3"/>
        <v>0.9396926207859084</v>
      </c>
      <c r="G26" s="5">
        <f t="shared" si="5"/>
        <v>1.3715698055752221</v>
      </c>
    </row>
    <row r="27" spans="1:7" ht="12.75">
      <c r="A27" s="10"/>
      <c r="B27" s="9">
        <f t="shared" si="4"/>
        <v>-15</v>
      </c>
      <c r="C27" s="1">
        <f t="shared" si="0"/>
        <v>-0.2617993877991494</v>
      </c>
      <c r="D27" s="8">
        <f t="shared" si="1"/>
        <v>-10.546838899210984</v>
      </c>
      <c r="E27" s="1">
        <f t="shared" si="2"/>
        <v>-0.25881904510252074</v>
      </c>
      <c r="F27" s="1">
        <f t="shared" si="3"/>
        <v>0.9659258262890683</v>
      </c>
      <c r="G27" s="5">
        <f t="shared" si="5"/>
        <v>1.3901194830787666</v>
      </c>
    </row>
    <row r="28" spans="1:7" ht="12.75">
      <c r="A28" s="10"/>
      <c r="B28" s="9">
        <f t="shared" si="4"/>
        <v>-10</v>
      </c>
      <c r="C28" s="1">
        <f t="shared" si="0"/>
        <v>-0.17453292519943295</v>
      </c>
      <c r="D28" s="8">
        <f t="shared" si="1"/>
        <v>-7.053226656798625</v>
      </c>
      <c r="E28" s="1">
        <f t="shared" si="2"/>
        <v>-0.17364817766693033</v>
      </c>
      <c r="F28" s="1">
        <f t="shared" si="3"/>
        <v>0.984807753012208</v>
      </c>
      <c r="G28" s="5">
        <f t="shared" si="5"/>
        <v>1.4034710215065664</v>
      </c>
    </row>
    <row r="29" spans="1:7" ht="12.75">
      <c r="A29" s="10"/>
      <c r="B29" s="9">
        <f t="shared" si="4"/>
        <v>-5</v>
      </c>
      <c r="C29" s="1">
        <f t="shared" si="0"/>
        <v>-0.08726646259971647</v>
      </c>
      <c r="D29" s="8">
        <f t="shared" si="1"/>
        <v>-3.5332935981598403</v>
      </c>
      <c r="E29" s="1">
        <f t="shared" si="2"/>
        <v>-0.08715574274765817</v>
      </c>
      <c r="F29" s="1">
        <f t="shared" si="3"/>
        <v>0.9961946980917455</v>
      </c>
      <c r="G29" s="5">
        <f t="shared" si="5"/>
        <v>1.4115228075893063</v>
      </c>
    </row>
    <row r="30" spans="1:7" ht="12.75">
      <c r="A30" s="10"/>
      <c r="B30" s="9">
        <f t="shared" si="4"/>
        <v>0</v>
      </c>
      <c r="C30" s="1">
        <f t="shared" si="0"/>
        <v>0</v>
      </c>
      <c r="D30" s="8">
        <f t="shared" si="1"/>
        <v>0</v>
      </c>
      <c r="E30" s="1">
        <f t="shared" si="2"/>
        <v>0</v>
      </c>
      <c r="F30" s="1">
        <f t="shared" si="3"/>
        <v>1</v>
      </c>
      <c r="G30" s="5">
        <f t="shared" si="5"/>
        <v>1.414213562373095</v>
      </c>
    </row>
    <row r="31" spans="1:7" ht="12.75">
      <c r="A31" s="10"/>
      <c r="B31" s="9">
        <f t="shared" si="4"/>
        <v>5</v>
      </c>
      <c r="C31" s="1">
        <f t="shared" si="0"/>
        <v>0.08726646259971647</v>
      </c>
      <c r="D31" s="8">
        <f t="shared" si="1"/>
        <v>3.5332935981598403</v>
      </c>
      <c r="E31" s="1">
        <f t="shared" si="2"/>
        <v>0.08715574274765817</v>
      </c>
      <c r="F31" s="1">
        <f t="shared" si="3"/>
        <v>0.9961946980917455</v>
      </c>
      <c r="G31" s="5">
        <f t="shared" si="5"/>
        <v>1.4115228075893063</v>
      </c>
    </row>
    <row r="32" spans="1:7" ht="12.75">
      <c r="A32" s="10"/>
      <c r="B32" s="9">
        <f t="shared" si="4"/>
        <v>10</v>
      </c>
      <c r="C32" s="1">
        <f t="shared" si="0"/>
        <v>0.17453292519943295</v>
      </c>
      <c r="D32" s="8">
        <f t="shared" si="1"/>
        <v>7.053226656798625</v>
      </c>
      <c r="E32" s="1">
        <f t="shared" si="2"/>
        <v>0.17364817766693033</v>
      </c>
      <c r="F32" s="1">
        <f t="shared" si="3"/>
        <v>0.984807753012208</v>
      </c>
      <c r="G32" s="5">
        <f t="shared" si="5"/>
        <v>1.4034710215065664</v>
      </c>
    </row>
  </sheetData>
  <sheetProtection selectLockedCells="1" selectUnlockedCells="1"/>
  <mergeCells count="1">
    <mergeCell ref="A16:A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Schott</dc:creator>
  <cp:keywords/>
  <dc:description/>
  <cp:lastModifiedBy/>
  <dcterms:created xsi:type="dcterms:W3CDTF">2008-11-14T10:17:42Z</dcterms:created>
  <dcterms:modified xsi:type="dcterms:W3CDTF">2013-01-19T18:46:04Z</dcterms:modified>
  <cp:category/>
  <cp:version/>
  <cp:contentType/>
  <cp:contentStatus/>
  <cp:revision>5</cp:revision>
</cp:coreProperties>
</file>